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040" activeTab="2"/>
  </bookViews>
  <sheets>
    <sheet name="Дод1" sheetId="1" r:id="rId1"/>
    <sheet name="Дод2" sheetId="2" r:id="rId2"/>
    <sheet name="Дод4" sheetId="3" r:id="rId3"/>
    <sheet name="Дод8" sheetId="4" r:id="rId4"/>
  </sheets>
  <definedNames>
    <definedName name="_xlnm.Print_Area" localSheetId="1">'Дод2'!$A$1:$F$23</definedName>
    <definedName name="_xlnm.Print_Area" localSheetId="2">'Дод4'!$A$1:$J$33</definedName>
  </definedNames>
  <calcPr fullCalcOnLoad="1"/>
</workbook>
</file>

<file path=xl/sharedStrings.xml><?xml version="1.0" encoding="utf-8"?>
<sst xmlns="http://schemas.openxmlformats.org/spreadsheetml/2006/main" count="209" uniqueCount="159">
  <si>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</si>
  <si>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</si>
  <si>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</si>
  <si>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</si>
  <si>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</si>
  <si>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</si>
  <si>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</si>
  <si>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</si>
  <si>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Неподаткові надходження</t>
  </si>
  <si>
    <t>Доходи від операцій з капіталом</t>
  </si>
  <si>
    <t>Цільові фонди</t>
  </si>
  <si>
    <t>Усього доходів (без урахування міжбюджетних трансфертів)</t>
  </si>
  <si>
    <t>Офіційні трансферти</t>
  </si>
  <si>
    <t>Х</t>
  </si>
  <si>
    <t>Разом доходів</t>
  </si>
  <si>
    <t>(грн)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</si>
  <si>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</si>
  <si>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</si>
  <si>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</si>
  <si>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</si>
  <si>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</si>
  <si>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</si>
  <si>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</si>
  <si>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</si>
  <si>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</si>
  <si>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</si>
  <si>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</si>
  <si>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Додаток 4</t>
  </si>
  <si>
    <t>до Типової форми рішення про місцевий бюджет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</si>
  <si>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</si>
  <si>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</si>
  <si>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</si>
  <si>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</si>
  <si>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</si>
  <si>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>Термін кредитування</t>
  </si>
  <si>
    <t>Загальний обсяг кредиту (позики)</t>
  </si>
  <si>
    <t>Обсяг залучення кредиту (позики) у плановому році, тис. гривень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</si>
  <si>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</si>
  <si>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</si>
  <si>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(позики), тис. гривень</t>
  </si>
  <si>
    <t>Перелік кредитів (позик), що залучаються місцевою радою до спеціального фонду місцевого бюджету у 20__ році від міжнародних фінансових організацій для реалізації інвестиційних проектів</t>
  </si>
  <si>
    <t>Додаток 8</t>
  </si>
  <si>
    <t>(пункт 6)</t>
  </si>
  <si>
    <t>фінансування за рахунок зміни залишків коштів бюджетів</t>
  </si>
  <si>
    <t>на початок року</t>
  </si>
  <si>
    <t>кошти, що передаються із загального фонду бюджету до бюжету розвитку (спеціальний фонд)</t>
  </si>
  <si>
    <t>зміни обсягів бюджетних коштів</t>
  </si>
  <si>
    <t>.01</t>
  </si>
  <si>
    <t>Костянтинівська селищна рада</t>
  </si>
  <si>
    <t>.011100</t>
  </si>
  <si>
    <t>.0111000</t>
  </si>
  <si>
    <t>Освіта</t>
  </si>
  <si>
    <t>.0111010</t>
  </si>
  <si>
    <t>Надання дошкільної освіти</t>
  </si>
  <si>
    <t>Програма "Розвитку дошкільної освіти по Костянтинівській селищній раді на 2017 рік. Продовжена на 2018-2020р"</t>
  </si>
  <si>
    <t>.0113000</t>
  </si>
  <si>
    <t>Соціальний захист та соціальне забезпечення</t>
  </si>
  <si>
    <t>.0113242</t>
  </si>
  <si>
    <t>Інші заходи у сфері соціального захисту та соціального забезпечення</t>
  </si>
  <si>
    <t>Програма "Турбота на 2017рік. Продовжена до 2020 року"</t>
  </si>
  <si>
    <t>Культура  і мистецтво</t>
  </si>
  <si>
    <t>.0114000</t>
  </si>
  <si>
    <t>.0114082</t>
  </si>
  <si>
    <t>.0829</t>
  </si>
  <si>
    <t>Інші заходи у галузі культури і мистецтва</t>
  </si>
  <si>
    <t>програма "Розвитку Культури по Костянтинівській селищній раді на 2017 рік. Продовжена на 2018-2020р."</t>
  </si>
  <si>
    <t>.0116000</t>
  </si>
  <si>
    <t>Житлово-комунальне підприємство</t>
  </si>
  <si>
    <t>.0116030</t>
  </si>
  <si>
    <t>.0620</t>
  </si>
  <si>
    <t>Організація благоустрою населених пунктів</t>
  </si>
  <si>
    <t>Програма "Соціально-економічного розвитку Костянтинівської селищної ради на 2017 рік. Продовжена на 2018-2020р."</t>
  </si>
  <si>
    <t>Програма "Відновлення зовнішнього освітлення  населених пунктів Костянтинівської селищної ради на 2011-2014 роки. Продовжена на 2015,2016,2017,2018-2020 роки)</t>
  </si>
  <si>
    <t>рішення №2 від 22.12.2017р. Продовжена</t>
  </si>
  <si>
    <t>рішення №2 від 09.02.2018р. Продовжена</t>
  </si>
  <si>
    <t>рішення №4 від 15.12.2017р. Продовжена</t>
  </si>
  <si>
    <t>рішення №1 від 22.12.2017р. Продовжена</t>
  </si>
  <si>
    <t>рішення №5 від 15.12.2017р. Продовжена</t>
  </si>
  <si>
    <t>.0117350</t>
  </si>
  <si>
    <t>розробка схем планування та забудови території (Містобудівної документації)</t>
  </si>
  <si>
    <t>.0118311</t>
  </si>
  <si>
    <t>.0443</t>
  </si>
  <si>
    <t>.0511</t>
  </si>
  <si>
    <t>охорона та раціональне використання природних ресурсів</t>
  </si>
  <si>
    <t>.0117000</t>
  </si>
  <si>
    <t>Економічна діяльність</t>
  </si>
  <si>
    <t>.0118000</t>
  </si>
  <si>
    <t>Інша діяльність</t>
  </si>
  <si>
    <t>.0320</t>
  </si>
  <si>
    <t>Заходи із запобігання та ліквідації надзвичайних ситуацій та наслідків стихійного лиха</t>
  </si>
  <si>
    <t xml:space="preserve">рішення №7 від 07.05.2020р. </t>
  </si>
  <si>
    <t>.0110150</t>
  </si>
  <si>
    <t>.0111</t>
  </si>
  <si>
    <t>.0100</t>
  </si>
  <si>
    <t>.0114060</t>
  </si>
  <si>
    <t>.0828</t>
  </si>
  <si>
    <t>Забезпечення діяльності палаців і будинків культури, клубів центрів дозвілля та інших клубних закладів</t>
  </si>
  <si>
    <t>.0117364</t>
  </si>
  <si>
    <t>.0490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</si>
  <si>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</si>
  <si>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 xml:space="preserve">рішення №1 від 21.10.2020р. </t>
  </si>
  <si>
    <t>Внутрішні податки на товари та послуги  </t>
  </si>
  <si>
    <t>14000000</t>
  </si>
  <si>
    <t>14040000</t>
  </si>
  <si>
    <t>Акцизний податок з реалізації субєктами гоподарювання роздрібної торгівлі підакцизних товарів</t>
  </si>
  <si>
    <t>18000000</t>
  </si>
  <si>
    <t xml:space="preserve">Місцеві податки </t>
  </si>
  <si>
    <t>18010000</t>
  </si>
  <si>
    <t>Податок на майно</t>
  </si>
  <si>
    <t>180102000</t>
  </si>
  <si>
    <t>Податок на нерухоме майно, відмінне від  земельної ділянки, сплачений фізичними особами, які є власниками обєктів житлової нерухомості</t>
  </si>
  <si>
    <t>18010300</t>
  </si>
  <si>
    <t>Податок на нерухоме майно, відмінне від  земельної ділянки, сплачений фізичними особами, які є власниками обєктів нежитлової нерухомості</t>
  </si>
  <si>
    <t>18010400</t>
  </si>
  <si>
    <t>Податок на нерухоме майно, відмінне від  земельної ділянки, сплачений юридичними особами, які є власниками обєктів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</si>
  <si>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</si>
  <si>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</si>
  <si>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</si>
  <si>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</si>
  <si>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</si>
  <si>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</si>
  <si>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</si>
  <si>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</si>
  <si>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</si>
  <si>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</si>
  <si>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</si>
  <si>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</si>
  <si>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</si>
  <si>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</si>
  <si>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</si>
  <si>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</si>
  <si>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25000000</t>
  </si>
  <si>
    <t>Власні надходження бюджетних установ</t>
  </si>
  <si>
    <t>25010000</t>
  </si>
  <si>
    <t>Надходження від плати за послуги, що надаються бюджетними установами згідно із законодавством</t>
  </si>
  <si>
    <t>25010100</t>
  </si>
  <si>
    <t>Плата за послуги,що надаються бюджетними установами згідно з їх основною діяльністю</t>
  </si>
  <si>
    <t>41000000</t>
  </si>
  <si>
    <t>Від органів державного управління</t>
  </si>
  <si>
    <t>41050000</t>
  </si>
  <si>
    <t>Субвенції з місцевих бюджетів іншим місцевим бюджетам</t>
  </si>
  <si>
    <t>41050800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</si>
  <si>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</si>
  <si>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41053900</t>
  </si>
  <si>
    <t>Інші субвенції з місцевого бюджету</t>
  </si>
  <si>
    <t>у тому числі на утримання дошкільного навчального закладу</t>
  </si>
  <si>
    <t xml:space="preserve">Міський голова </t>
  </si>
  <si>
    <t>В.В.Онуфрієнко</t>
  </si>
  <si>
    <t>Міський голова</t>
  </si>
  <si>
    <t xml:space="preserve">Додаток 1
до рішення Южноукраїнської міської ради                                             від ______2020_ №____
</t>
  </si>
  <si>
    <t>Міський голова                                                                                                      В.В.Онуфрієнко</t>
  </si>
  <si>
    <t>Додаток 2
до рішення Южноукраїнської міської  ради                                                                 від  ______2020 року №____</t>
  </si>
  <si>
    <t xml:space="preserve">«Організаційне, інформаційно-аналітичне та матеріально-технічне забезпечення діяльності обласної ради, районної ради, районної у місті </t>
  </si>
  <si>
    <t xml:space="preserve">до рішення Южноукраїнської міської ради                                              </t>
  </si>
  <si>
    <t>від ____________2020 №___________</t>
  </si>
  <si>
    <t>(код бюджету)</t>
  </si>
  <si>
    <t>Доходи селищного  бюджету Костянтинівської селищної ради на 2020 рік</t>
  </si>
  <si>
    <t>Фінансування селищного бюджету Костянтинівської селищної радина 2020 рік</t>
  </si>
  <si>
    <t>Розподіл видатків селищного бюджету Костянтинівської селищної ради на реалізацію місцевих та регіональних програм у 2020 році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</si>
</sst>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4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43"/>
  <sheetViews>
    <sheetView view="pageBreakPreview" zoomScale="60" zoomScalePageLayoutView="0" workbookViewId="0" topLeftCell="A1">
      <selection activeCell="A2" sqref="A2:F2"/>
    </sheetView>
  </sheetViews>
  <sheetFormatPr defaultColWidth="9.140625" defaultRowHeight="15"/>
  <cols>
    <col min="1" max="1" width="13.421875" style="4" bestFit="1" customWidth="1"/>
    <col min="2" max="2" width="63.140625" style="4" customWidth="1"/>
    <col min="3" max="6" width="13.28125" style="4" customWidth="1"/>
    <col min="7" max="16384" width="9.140625" style="4" customWidth="1"/>
  </cols>
  <sheetData>
    <row r="1" spans="4:6" ht="44.25" customHeight="1">
      <c r="D1" s="26" t="s">
        <v>149</v>
      </c>
      <c r="E1" s="26"/>
      <c r="F1" s="26"/>
    </row>
    <row r="2" spans="1:6" ht="15.75">
      <c r="A2" s="45" t="s">
        <v>156</v>
      </c>
      <c r="B2" s="45"/>
      <c r="C2" s="45"/>
      <c r="D2" s="45"/>
      <c r="E2" s="45"/>
      <c r="F2" s="45"/>
    </row>
    <row r="3" spans="1:6" ht="15.75">
      <c r="A3" s="44">
        <v>4820355700</v>
      </c>
      <c r="B3" s="18"/>
      <c r="C3" s="18"/>
      <c r="D3" s="18"/>
      <c r="E3" s="18"/>
      <c r="F3" s="18"/>
    </row>
    <row r="4" spans="1:6" ht="15.75">
      <c r="A4" s="37" t="s">
        <v>155</v>
      </c>
      <c r="F4" s="7" t="s">
        <v>15</v>
      </c>
    </row>
    <row r="5" spans="1:6" ht="15.75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/>
    </row>
    <row r="6" spans="1:6" ht="47.25">
      <c r="A6" s="25"/>
      <c r="B6" s="25"/>
      <c r="C6" s="25"/>
      <c r="D6" s="25"/>
      <c r="E6" s="1" t="s">
        <v>5</v>
      </c>
      <c r="F6" s="1" t="s">
        <v>6</v>
      </c>
    </row>
    <row r="7" spans="1:6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s="19" customFormat="1" ht="15.75">
      <c r="A8" s="2">
        <v>10000000</v>
      </c>
      <c r="B8" s="3" t="s">
        <v>7</v>
      </c>
      <c r="C8" s="21">
        <v>3880945</v>
      </c>
      <c r="D8" s="21">
        <v>3880945</v>
      </c>
      <c r="E8" s="21"/>
      <c r="F8" s="21"/>
    </row>
    <row r="9" spans="1:6" ht="15.75">
      <c r="A9" s="2" t="s">
        <v>102</v>
      </c>
      <c r="B9" s="10" t="s">
        <v>101</v>
      </c>
      <c r="C9" s="21">
        <v>123000</v>
      </c>
      <c r="D9" s="21">
        <v>123000</v>
      </c>
      <c r="E9" s="21"/>
      <c r="F9" s="21"/>
    </row>
    <row r="10" spans="1:6" ht="31.5">
      <c r="A10" s="2" t="s">
        <v>103</v>
      </c>
      <c r="B10" s="3" t="s">
        <v>104</v>
      </c>
      <c r="C10" s="21">
        <v>123000</v>
      </c>
      <c r="D10" s="21">
        <v>123000</v>
      </c>
      <c r="E10" s="21"/>
      <c r="F10" s="21"/>
    </row>
    <row r="11" spans="1:6" ht="15.75">
      <c r="A11" s="2" t="s">
        <v>105</v>
      </c>
      <c r="B11" s="3" t="s">
        <v>106</v>
      </c>
      <c r="C11" s="21">
        <v>3757945</v>
      </c>
      <c r="D11" s="21">
        <v>3757945</v>
      </c>
      <c r="E11" s="21"/>
      <c r="F11" s="21"/>
    </row>
    <row r="12" spans="1:6" ht="15.75">
      <c r="A12" s="2" t="s">
        <v>107</v>
      </c>
      <c r="B12" s="3" t="s">
        <v>108</v>
      </c>
      <c r="C12" s="21">
        <v>1386662</v>
      </c>
      <c r="D12" s="21">
        <v>1386662</v>
      </c>
      <c r="E12" s="21"/>
      <c r="F12" s="21"/>
    </row>
    <row r="13" spans="1:6" ht="47.25">
      <c r="A13" s="2" t="s">
        <v>109</v>
      </c>
      <c r="B13" s="3" t="s">
        <v>110</v>
      </c>
      <c r="C13" s="21">
        <v>52000</v>
      </c>
      <c r="D13" s="21">
        <v>52000</v>
      </c>
      <c r="E13" s="21"/>
      <c r="F13" s="21"/>
    </row>
    <row r="14" spans="1:6" ht="47.25">
      <c r="A14" s="2" t="s">
        <v>111</v>
      </c>
      <c r="B14" s="3" t="s">
        <v>112</v>
      </c>
      <c r="C14" s="21">
        <v>63147</v>
      </c>
      <c r="D14" s="21">
        <v>63147</v>
      </c>
      <c r="E14" s="21"/>
      <c r="F14" s="21"/>
    </row>
    <row r="15" spans="1:6" ht="47.25">
      <c r="A15" s="2" t="s">
        <v>113</v>
      </c>
      <c r="B15" s="3" t="s">
        <v>114</v>
      </c>
      <c r="C15" s="21">
        <v>86701</v>
      </c>
      <c r="D15" s="21">
        <v>86701</v>
      </c>
      <c r="E15" s="21"/>
      <c r="F15" s="21"/>
    </row>
    <row r="16" spans="1:6" ht="15.75">
      <c r="A16" s="2" t="s">
        <v>115</v>
      </c>
      <c r="B16" s="3" t="s">
        <v>116</v>
      </c>
      <c r="C16" s="21">
        <v>242520</v>
      </c>
      <c r="D16" s="21">
        <v>242520</v>
      </c>
      <c r="E16" s="21"/>
      <c r="F16" s="21"/>
    </row>
    <row r="17" spans="1:6" ht="15.75">
      <c r="A17" s="2" t="s">
        <v>117</v>
      </c>
      <c r="B17" s="3" t="s">
        <v>118</v>
      </c>
      <c r="C17" s="21">
        <v>439930</v>
      </c>
      <c r="D17" s="21">
        <v>439930</v>
      </c>
      <c r="E17" s="21"/>
      <c r="F17" s="21"/>
    </row>
    <row r="18" spans="1:6" ht="15.75">
      <c r="A18" s="2" t="s">
        <v>119</v>
      </c>
      <c r="B18" s="3" t="s">
        <v>120</v>
      </c>
      <c r="C18" s="21">
        <v>159000</v>
      </c>
      <c r="D18" s="21">
        <v>159000</v>
      </c>
      <c r="E18" s="21"/>
      <c r="F18" s="21"/>
    </row>
    <row r="19" spans="1:6" ht="15.75">
      <c r="A19" s="2" t="s">
        <v>121</v>
      </c>
      <c r="B19" s="3" t="s">
        <v>122</v>
      </c>
      <c r="C19" s="21">
        <v>343364</v>
      </c>
      <c r="D19" s="21">
        <v>343364</v>
      </c>
      <c r="E19" s="21"/>
      <c r="F19" s="21"/>
    </row>
    <row r="20" spans="1:6" ht="15.75">
      <c r="A20" s="2" t="s">
        <v>123</v>
      </c>
      <c r="B20" s="3" t="s">
        <v>124</v>
      </c>
      <c r="C20" s="21">
        <v>2371283</v>
      </c>
      <c r="D20" s="21">
        <v>2371283</v>
      </c>
      <c r="E20" s="21"/>
      <c r="F20" s="21"/>
    </row>
    <row r="21" spans="1:6" ht="15.75">
      <c r="A21" s="2" t="s">
        <v>125</v>
      </c>
      <c r="B21" s="3" t="s">
        <v>126</v>
      </c>
      <c r="C21" s="21">
        <v>154950</v>
      </c>
      <c r="D21" s="21">
        <v>154950</v>
      </c>
      <c r="E21" s="21"/>
      <c r="F21" s="21"/>
    </row>
    <row r="22" spans="1:6" ht="15.75">
      <c r="A22" s="2" t="s">
        <v>127</v>
      </c>
      <c r="B22" s="3" t="s">
        <v>128</v>
      </c>
      <c r="C22" s="21">
        <v>633126</v>
      </c>
      <c r="D22" s="21">
        <v>633126</v>
      </c>
      <c r="E22" s="21"/>
      <c r="F22" s="21"/>
    </row>
    <row r="23" spans="1:6" ht="63">
      <c r="A23" s="2" t="s">
        <v>129</v>
      </c>
      <c r="B23" s="3" t="s">
        <v>130</v>
      </c>
      <c r="C23" s="21">
        <v>1583207</v>
      </c>
      <c r="D23" s="21">
        <v>1583207</v>
      </c>
      <c r="E23" s="21"/>
      <c r="F23" s="21"/>
    </row>
    <row r="24" spans="1:6" s="13" customFormat="1" ht="15.75">
      <c r="A24" s="11">
        <v>20000000</v>
      </c>
      <c r="B24" s="12" t="s">
        <v>8</v>
      </c>
      <c r="C24" s="20">
        <v>85000</v>
      </c>
      <c r="D24" s="20"/>
      <c r="E24" s="20">
        <v>85000</v>
      </c>
      <c r="F24" s="20"/>
    </row>
    <row r="25" spans="1:6" ht="15.75">
      <c r="A25" s="2" t="s">
        <v>131</v>
      </c>
      <c r="B25" s="3" t="s">
        <v>132</v>
      </c>
      <c r="C25" s="21">
        <v>85000</v>
      </c>
      <c r="D25" s="21"/>
      <c r="E25" s="21">
        <v>85000</v>
      </c>
      <c r="F25" s="21"/>
    </row>
    <row r="26" spans="1:6" ht="31.5">
      <c r="A26" s="2" t="s">
        <v>133</v>
      </c>
      <c r="B26" s="3" t="s">
        <v>134</v>
      </c>
      <c r="C26" s="21">
        <v>85000</v>
      </c>
      <c r="D26" s="21"/>
      <c r="E26" s="21">
        <v>85000</v>
      </c>
      <c r="F26" s="21"/>
    </row>
    <row r="27" spans="1:6" ht="31.5">
      <c r="A27" s="2" t="s">
        <v>135</v>
      </c>
      <c r="B27" s="3" t="s">
        <v>136</v>
      </c>
      <c r="C27" s="21">
        <v>85000</v>
      </c>
      <c r="D27" s="21"/>
      <c r="E27" s="21">
        <v>85000</v>
      </c>
      <c r="F27" s="21"/>
    </row>
    <row r="28" spans="1:6" s="19" customFormat="1" ht="15.75">
      <c r="A28" s="2">
        <v>30000000</v>
      </c>
      <c r="B28" s="3" t="s">
        <v>9</v>
      </c>
      <c r="C28" s="21"/>
      <c r="D28" s="21"/>
      <c r="E28" s="21"/>
      <c r="F28" s="21"/>
    </row>
    <row r="29" spans="1:6" ht="15.75">
      <c r="A29" s="2"/>
      <c r="B29" s="3"/>
      <c r="C29" s="21"/>
      <c r="D29" s="21"/>
      <c r="E29" s="21"/>
      <c r="F29" s="21"/>
    </row>
    <row r="30" spans="1:6" s="19" customFormat="1" ht="15.75">
      <c r="A30" s="2">
        <v>50000000</v>
      </c>
      <c r="B30" s="3" t="s">
        <v>10</v>
      </c>
      <c r="C30" s="21"/>
      <c r="D30" s="21"/>
      <c r="E30" s="21"/>
      <c r="F30" s="21"/>
    </row>
    <row r="31" spans="1:6" ht="15.75">
      <c r="A31" s="2"/>
      <c r="B31" s="3"/>
      <c r="C31" s="21"/>
      <c r="D31" s="21"/>
      <c r="E31" s="21"/>
      <c r="F31" s="21"/>
    </row>
    <row r="32" spans="1:6" s="19" customFormat="1" ht="15.75">
      <c r="A32" s="2"/>
      <c r="B32" s="3" t="s">
        <v>11</v>
      </c>
      <c r="C32" s="21">
        <v>3965945</v>
      </c>
      <c r="D32" s="21">
        <v>3880945</v>
      </c>
      <c r="E32" s="21">
        <v>85000</v>
      </c>
      <c r="F32" s="21"/>
    </row>
    <row r="33" spans="1:6" ht="15.75">
      <c r="A33" s="2">
        <v>40000000</v>
      </c>
      <c r="B33" s="3" t="s">
        <v>12</v>
      </c>
      <c r="C33" s="21">
        <v>2135711</v>
      </c>
      <c r="D33" s="21">
        <v>2135711</v>
      </c>
      <c r="E33" s="21"/>
      <c r="F33" s="21"/>
    </row>
    <row r="34" spans="1:6" ht="15.75">
      <c r="A34" s="2" t="s">
        <v>137</v>
      </c>
      <c r="B34" s="3" t="s">
        <v>138</v>
      </c>
      <c r="C34" s="21">
        <v>2135711</v>
      </c>
      <c r="D34" s="21">
        <v>2135711</v>
      </c>
      <c r="E34" s="21"/>
      <c r="F34" s="21"/>
    </row>
    <row r="35" spans="1:6" ht="15.75">
      <c r="A35" s="2" t="s">
        <v>139</v>
      </c>
      <c r="B35" s="3" t="s">
        <v>140</v>
      </c>
      <c r="C35" s="21">
        <v>2135711</v>
      </c>
      <c r="D35" s="21">
        <v>2135711</v>
      </c>
      <c r="E35" s="21"/>
      <c r="F35" s="21"/>
    </row>
    <row r="36" spans="1:6" ht="63">
      <c r="A36" s="2" t="s">
        <v>141</v>
      </c>
      <c r="B36" s="3" t="s">
        <v>142</v>
      </c>
      <c r="C36" s="21">
        <v>328853</v>
      </c>
      <c r="D36" s="21">
        <v>328853</v>
      </c>
      <c r="E36" s="21"/>
      <c r="F36" s="21"/>
    </row>
    <row r="37" spans="1:6" ht="15.75">
      <c r="A37" s="2" t="s">
        <v>143</v>
      </c>
      <c r="B37" s="3" t="s">
        <v>144</v>
      </c>
      <c r="C37" s="21">
        <v>1806858</v>
      </c>
      <c r="D37" s="21">
        <v>1806858</v>
      </c>
      <c r="E37" s="21"/>
      <c r="F37" s="21"/>
    </row>
    <row r="38" spans="1:6" ht="15.75">
      <c r="A38" s="2"/>
      <c r="B38" s="3" t="s">
        <v>145</v>
      </c>
      <c r="C38" s="21">
        <v>1806858</v>
      </c>
      <c r="D38" s="21">
        <v>1806858</v>
      </c>
      <c r="E38" s="21"/>
      <c r="F38" s="21"/>
    </row>
    <row r="39" spans="1:6" s="19" customFormat="1" ht="15.75">
      <c r="A39" s="1" t="s">
        <v>13</v>
      </c>
      <c r="B39" s="3" t="s">
        <v>14</v>
      </c>
      <c r="C39" s="21">
        <v>6101656</v>
      </c>
      <c r="D39" s="21">
        <v>6016656</v>
      </c>
      <c r="E39" s="21">
        <v>85000</v>
      </c>
      <c r="F39" s="21"/>
    </row>
    <row r="40" spans="1:6" ht="15.75">
      <c r="A40" s="5"/>
      <c r="B40" s="5"/>
      <c r="C40" s="22"/>
      <c r="D40" s="22"/>
      <c r="E40" s="22"/>
      <c r="F40" s="22"/>
    </row>
    <row r="43" ht="15.75">
      <c r="B43" s="19" t="s">
        <v>150</v>
      </c>
    </row>
  </sheetData>
  <sheetProtection/>
  <mergeCells count="7">
    <mergeCell ref="E5:F5"/>
    <mergeCell ref="D1:F1"/>
    <mergeCell ref="A2:F2"/>
    <mergeCell ref="A5:A6"/>
    <mergeCell ref="B5:B6"/>
    <mergeCell ref="C5:C6"/>
    <mergeCell ref="D5:D6"/>
  </mergeCells>
  <printOptions/>
  <pageMargins left="0.5118110236220472" right="0.31496062992125984" top="1.141732283464567" bottom="0.5511811023622047" header="0.31496062992125984" footer="0.31496062992125984"/>
  <pageSetup fitToHeight="4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22"/>
  <sheetViews>
    <sheetView view="pageBreakPreview" zoomScale="60" zoomScalePageLayoutView="0" workbookViewId="0" topLeftCell="A1">
      <selection activeCell="A2" sqref="A2:F2"/>
    </sheetView>
  </sheetViews>
  <sheetFormatPr defaultColWidth="9.140625" defaultRowHeight="15"/>
  <cols>
    <col min="1" max="1" width="13.421875" style="4" bestFit="1" customWidth="1"/>
    <col min="2" max="2" width="28.7109375" style="4" customWidth="1"/>
    <col min="3" max="4" width="16.00390625" style="4" customWidth="1"/>
    <col min="5" max="5" width="14.57421875" style="4" customWidth="1"/>
    <col min="6" max="6" width="16.00390625" style="4" customWidth="1"/>
    <col min="7" max="16384" width="9.140625" style="4" customWidth="1"/>
  </cols>
  <sheetData>
    <row r="1" spans="4:6" ht="64.5" customHeight="1">
      <c r="D1" s="30" t="s">
        <v>151</v>
      </c>
      <c r="E1" s="31"/>
      <c r="F1" s="31"/>
    </row>
    <row r="2" spans="1:6" ht="15.75">
      <c r="A2" s="45" t="s">
        <v>157</v>
      </c>
      <c r="B2" s="45"/>
      <c r="C2" s="45"/>
      <c r="D2" s="45"/>
      <c r="E2" s="45"/>
      <c r="F2" s="45"/>
    </row>
    <row r="4" ht="15.75">
      <c r="A4" s="43">
        <v>4820355700</v>
      </c>
    </row>
    <row r="5" spans="1:6" ht="15.75">
      <c r="A5" s="36" t="s">
        <v>155</v>
      </c>
      <c r="F5" s="6" t="s">
        <v>15</v>
      </c>
    </row>
    <row r="6" spans="1:6" ht="62.25" customHeight="1">
      <c r="A6" s="25" t="s">
        <v>0</v>
      </c>
      <c r="B6" s="25" t="s">
        <v>16</v>
      </c>
      <c r="C6" s="25" t="s">
        <v>2</v>
      </c>
      <c r="D6" s="25" t="s">
        <v>3</v>
      </c>
      <c r="E6" s="25" t="s">
        <v>4</v>
      </c>
      <c r="F6" s="25"/>
    </row>
    <row r="7" spans="1:6" ht="47.25">
      <c r="A7" s="25"/>
      <c r="B7" s="25"/>
      <c r="C7" s="25"/>
      <c r="D7" s="25"/>
      <c r="E7" s="1" t="s">
        <v>5</v>
      </c>
      <c r="F7" s="1" t="s">
        <v>6</v>
      </c>
    </row>
    <row r="8" spans="1:6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5.75">
      <c r="A9" s="32" t="s">
        <v>17</v>
      </c>
      <c r="B9" s="32"/>
      <c r="C9" s="32"/>
      <c r="D9" s="32"/>
      <c r="E9" s="32"/>
      <c r="F9" s="32"/>
    </row>
    <row r="10" spans="1:6" ht="15.75">
      <c r="A10" s="1">
        <v>200000</v>
      </c>
      <c r="B10" s="3" t="s">
        <v>18</v>
      </c>
      <c r="C10" s="3">
        <v>233980</v>
      </c>
      <c r="D10" s="3">
        <v>0</v>
      </c>
      <c r="E10" s="3">
        <v>233980</v>
      </c>
      <c r="F10" s="3">
        <v>223480</v>
      </c>
    </row>
    <row r="11" spans="1:6" ht="47.25">
      <c r="A11" s="1">
        <v>208000</v>
      </c>
      <c r="B11" s="3" t="s">
        <v>43</v>
      </c>
      <c r="C11" s="3">
        <v>233980</v>
      </c>
      <c r="D11" s="3">
        <v>0</v>
      </c>
      <c r="E11" s="3">
        <v>233980</v>
      </c>
      <c r="F11" s="3">
        <v>223480</v>
      </c>
    </row>
    <row r="12" spans="1:6" ht="15.75">
      <c r="A12" s="1">
        <v>208100</v>
      </c>
      <c r="B12" s="3" t="s">
        <v>44</v>
      </c>
      <c r="C12" s="3">
        <f>D12+E12</f>
        <v>233980</v>
      </c>
      <c r="D12" s="3">
        <v>216000</v>
      </c>
      <c r="E12" s="3">
        <v>17980</v>
      </c>
      <c r="F12" s="3">
        <v>7480</v>
      </c>
    </row>
    <row r="13" spans="1:6" ht="63">
      <c r="A13" s="1">
        <v>208400</v>
      </c>
      <c r="B13" s="3" t="s">
        <v>45</v>
      </c>
      <c r="C13" s="3">
        <v>0</v>
      </c>
      <c r="D13" s="3">
        <v>-223000</v>
      </c>
      <c r="E13" s="3">
        <v>223000</v>
      </c>
      <c r="F13" s="3">
        <v>223000</v>
      </c>
    </row>
    <row r="14" spans="1:6" ht="15.75">
      <c r="A14" s="1" t="s">
        <v>13</v>
      </c>
      <c r="B14" s="3" t="s">
        <v>19</v>
      </c>
      <c r="C14" s="3">
        <v>240980</v>
      </c>
      <c r="D14" s="3">
        <v>0</v>
      </c>
      <c r="E14" s="3">
        <v>233980</v>
      </c>
      <c r="F14" s="3">
        <v>223480</v>
      </c>
    </row>
    <row r="15" spans="1:6" ht="15.75" customHeight="1">
      <c r="A15" s="27" t="s">
        <v>20</v>
      </c>
      <c r="B15" s="28"/>
      <c r="C15" s="28"/>
      <c r="D15" s="28"/>
      <c r="E15" s="28"/>
      <c r="F15" s="29"/>
    </row>
    <row r="16" spans="1:6" ht="31.5">
      <c r="A16" s="1">
        <v>600000</v>
      </c>
      <c r="B16" s="3" t="s">
        <v>21</v>
      </c>
      <c r="C16" s="3">
        <v>233980</v>
      </c>
      <c r="D16" s="3">
        <v>0</v>
      </c>
      <c r="E16" s="3">
        <v>233980</v>
      </c>
      <c r="F16" s="3">
        <v>223480</v>
      </c>
    </row>
    <row r="17" spans="1:6" ht="31.5">
      <c r="A17" s="1">
        <v>602000</v>
      </c>
      <c r="B17" s="3" t="s">
        <v>46</v>
      </c>
      <c r="C17" s="3">
        <v>233980</v>
      </c>
      <c r="D17" s="3">
        <v>0</v>
      </c>
      <c r="E17" s="3">
        <v>233980</v>
      </c>
      <c r="F17" s="3">
        <v>223480</v>
      </c>
    </row>
    <row r="18" spans="1:6" ht="15.75">
      <c r="A18" s="1">
        <v>608100</v>
      </c>
      <c r="B18" s="3" t="s">
        <v>44</v>
      </c>
      <c r="C18" s="3">
        <f>D18+E18</f>
        <v>233980</v>
      </c>
      <c r="D18" s="3">
        <v>216000</v>
      </c>
      <c r="E18" s="3">
        <v>17980</v>
      </c>
      <c r="F18" s="3">
        <v>7480</v>
      </c>
    </row>
    <row r="19" spans="1:6" ht="63">
      <c r="A19" s="1">
        <v>608400</v>
      </c>
      <c r="B19" s="3" t="s">
        <v>45</v>
      </c>
      <c r="C19" s="3">
        <v>0</v>
      </c>
      <c r="D19" s="3">
        <v>-223000</v>
      </c>
      <c r="E19" s="3">
        <v>223000</v>
      </c>
      <c r="F19" s="3">
        <v>223000</v>
      </c>
    </row>
    <row r="20" spans="1:6" ht="15.75">
      <c r="A20" s="1" t="s">
        <v>13</v>
      </c>
      <c r="B20" s="3" t="s">
        <v>19</v>
      </c>
      <c r="C20" s="3">
        <v>240980</v>
      </c>
      <c r="D20" s="3">
        <v>0</v>
      </c>
      <c r="E20" s="3">
        <v>233980</v>
      </c>
      <c r="F20" s="3">
        <v>223480</v>
      </c>
    </row>
    <row r="22" spans="2:5" ht="15.75">
      <c r="B22" s="4" t="s">
        <v>146</v>
      </c>
      <c r="E22" s="4" t="s">
        <v>147</v>
      </c>
    </row>
  </sheetData>
  <sheetProtection/>
  <mergeCells count="9">
    <mergeCell ref="A15:F15"/>
    <mergeCell ref="D1:F1"/>
    <mergeCell ref="A2:F2"/>
    <mergeCell ref="A6:A7"/>
    <mergeCell ref="B6:B7"/>
    <mergeCell ref="C6:C7"/>
    <mergeCell ref="D6:D7"/>
    <mergeCell ref="E6:F6"/>
    <mergeCell ref="A9:F9"/>
  </mergeCells>
  <printOptions/>
  <pageMargins left="1.141732283464567" right="0.35433070866141736" top="0.35433070866141736" bottom="0.4724409448818898" header="0.31496062992125984" footer="0.31496062992125984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N74"/>
  <sheetViews>
    <sheetView tabSelected="1" view="pageBreakPreview" zoomScale="60" zoomScalePageLayoutView="0" workbookViewId="0" topLeftCell="A1">
      <selection activeCell="A5" sqref="A5"/>
    </sheetView>
  </sheetViews>
  <sheetFormatPr defaultColWidth="9.140625" defaultRowHeight="15"/>
  <cols>
    <col min="1" max="1" width="15.7109375" style="4" customWidth="1"/>
    <col min="2" max="2" width="14.28125" style="4" customWidth="1"/>
    <col min="3" max="3" width="15.421875" style="4" customWidth="1"/>
    <col min="4" max="4" width="37.7109375" style="4" customWidth="1"/>
    <col min="5" max="5" width="23.7109375" style="4" customWidth="1"/>
    <col min="6" max="6" width="18.8515625" style="4" customWidth="1"/>
    <col min="7" max="7" width="19.421875" style="4" customWidth="1"/>
    <col min="8" max="8" width="14.140625" style="4" customWidth="1"/>
    <col min="9" max="9" width="15.8515625" style="4" customWidth="1"/>
    <col min="10" max="10" width="15.00390625" style="4" customWidth="1"/>
    <col min="11" max="16384" width="9.140625" style="4" customWidth="1"/>
  </cols>
  <sheetData>
    <row r="1" spans="1:14" ht="18.75">
      <c r="A1" s="9"/>
      <c r="B1" s="9"/>
      <c r="C1" s="9"/>
      <c r="D1" s="9"/>
      <c r="E1" s="9"/>
      <c r="F1" s="9"/>
      <c r="G1" s="38" t="s">
        <v>27</v>
      </c>
      <c r="H1" s="19"/>
      <c r="I1" s="19"/>
      <c r="J1" s="19"/>
      <c r="K1" s="9"/>
      <c r="L1" s="9"/>
      <c r="M1" s="9"/>
      <c r="N1" s="9"/>
    </row>
    <row r="2" spans="1:14" ht="18.75">
      <c r="A2" s="9"/>
      <c r="B2" s="9"/>
      <c r="C2" s="9"/>
      <c r="D2" s="9"/>
      <c r="E2" s="9"/>
      <c r="F2" s="9"/>
      <c r="G2" s="38" t="s">
        <v>153</v>
      </c>
      <c r="H2" s="19"/>
      <c r="I2" s="19"/>
      <c r="J2" s="19"/>
      <c r="K2" s="9"/>
      <c r="L2" s="9"/>
      <c r="M2" s="9"/>
      <c r="N2" s="9"/>
    </row>
    <row r="3" spans="1:14" ht="30.75" customHeight="1">
      <c r="A3" s="9"/>
      <c r="B3" s="9"/>
      <c r="C3" s="9"/>
      <c r="D3" s="9"/>
      <c r="E3" s="9"/>
      <c r="F3" s="9"/>
      <c r="G3" s="39" t="s">
        <v>154</v>
      </c>
      <c r="H3" s="40"/>
      <c r="I3" s="40"/>
      <c r="J3" s="40"/>
      <c r="K3" s="9"/>
      <c r="L3" s="9"/>
      <c r="M3" s="9"/>
      <c r="N3" s="9"/>
    </row>
    <row r="4" spans="1:14" ht="18.75">
      <c r="A4" s="35" t="s">
        <v>158</v>
      </c>
      <c r="B4" s="35"/>
      <c r="C4" s="35"/>
      <c r="D4" s="35"/>
      <c r="E4" s="35"/>
      <c r="F4" s="35"/>
      <c r="G4" s="35"/>
      <c r="H4" s="35"/>
      <c r="I4" s="35"/>
      <c r="J4" s="35"/>
      <c r="K4" s="9"/>
      <c r="L4" s="9"/>
      <c r="M4" s="9"/>
      <c r="N4" s="9"/>
    </row>
    <row r="5" spans="1:14" ht="18.75">
      <c r="A5" s="42">
        <v>4820355700</v>
      </c>
      <c r="B5" s="41"/>
      <c r="C5" s="41"/>
      <c r="D5" s="41"/>
      <c r="E5" s="41"/>
      <c r="F5" s="41"/>
      <c r="G5" s="41"/>
      <c r="H5" s="41"/>
      <c r="I5" s="41"/>
      <c r="J5" s="41"/>
      <c r="K5" s="9"/>
      <c r="L5" s="9"/>
      <c r="M5" s="9"/>
      <c r="N5" s="9"/>
    </row>
    <row r="6" spans="1:14" ht="18.75">
      <c r="A6" s="19" t="s">
        <v>155</v>
      </c>
      <c r="B6" s="9"/>
      <c r="C6" s="9"/>
      <c r="D6" s="9"/>
      <c r="E6" s="9"/>
      <c r="F6" s="9"/>
      <c r="G6" s="9"/>
      <c r="H6" s="9"/>
      <c r="I6" s="9"/>
      <c r="J6" s="14" t="s">
        <v>15</v>
      </c>
      <c r="K6" s="9"/>
      <c r="L6" s="9"/>
      <c r="M6" s="9"/>
      <c r="N6" s="9"/>
    </row>
    <row r="7" spans="1:14" ht="18.75">
      <c r="A7" s="33" t="s">
        <v>22</v>
      </c>
      <c r="B7" s="33" t="s">
        <v>23</v>
      </c>
      <c r="C7" s="33" t="s">
        <v>24</v>
      </c>
      <c r="D7" s="33" t="s">
        <v>25</v>
      </c>
      <c r="E7" s="33" t="s">
        <v>29</v>
      </c>
      <c r="F7" s="33" t="s">
        <v>30</v>
      </c>
      <c r="G7" s="33" t="s">
        <v>2</v>
      </c>
      <c r="H7" s="33" t="s">
        <v>3</v>
      </c>
      <c r="I7" s="33" t="s">
        <v>4</v>
      </c>
      <c r="J7" s="33"/>
      <c r="K7" s="9"/>
      <c r="L7" s="9"/>
      <c r="M7" s="9"/>
      <c r="N7" s="9"/>
    </row>
    <row r="8" spans="1:14" ht="126.75" customHeight="1">
      <c r="A8" s="33"/>
      <c r="B8" s="33"/>
      <c r="C8" s="33"/>
      <c r="D8" s="33"/>
      <c r="E8" s="33"/>
      <c r="F8" s="33"/>
      <c r="G8" s="33"/>
      <c r="H8" s="33"/>
      <c r="I8" s="15" t="s">
        <v>5</v>
      </c>
      <c r="J8" s="15" t="s">
        <v>6</v>
      </c>
      <c r="K8" s="9"/>
      <c r="L8" s="9"/>
      <c r="M8" s="9"/>
      <c r="N8" s="9"/>
    </row>
    <row r="9" spans="1:14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9"/>
      <c r="L9" s="9"/>
      <c r="M9" s="9"/>
      <c r="N9" s="9"/>
    </row>
    <row r="10" spans="1:14" ht="18.75">
      <c r="A10" s="15" t="s">
        <v>47</v>
      </c>
      <c r="B10" s="15"/>
      <c r="C10" s="15"/>
      <c r="D10" s="15" t="s">
        <v>48</v>
      </c>
      <c r="E10" s="15"/>
      <c r="F10" s="15"/>
      <c r="G10" s="23">
        <f>G30</f>
        <v>1231038.38</v>
      </c>
      <c r="H10" s="23">
        <f>H14+H16+H18+H21+H27</f>
        <v>661205.38</v>
      </c>
      <c r="I10" s="23">
        <v>240980</v>
      </c>
      <c r="J10" s="23">
        <v>230480</v>
      </c>
      <c r="K10" s="9"/>
      <c r="L10" s="9"/>
      <c r="M10" s="9"/>
      <c r="N10" s="9"/>
    </row>
    <row r="11" spans="1:14" ht="18.75">
      <c r="A11" s="15"/>
      <c r="B11" s="15"/>
      <c r="C11" s="15"/>
      <c r="D11" s="15"/>
      <c r="E11" s="15"/>
      <c r="F11" s="15"/>
      <c r="G11" s="23"/>
      <c r="H11" s="23"/>
      <c r="I11" s="23"/>
      <c r="J11" s="23"/>
      <c r="K11" s="9"/>
      <c r="L11" s="9"/>
      <c r="M11" s="9"/>
      <c r="N11" s="9"/>
    </row>
    <row r="12" spans="1:14" ht="167.25" customHeight="1">
      <c r="A12" s="15" t="s">
        <v>91</v>
      </c>
      <c r="B12" s="15" t="s">
        <v>93</v>
      </c>
      <c r="C12" s="15" t="s">
        <v>92</v>
      </c>
      <c r="D12" s="16" t="s">
        <v>152</v>
      </c>
      <c r="E12" s="15" t="s">
        <v>71</v>
      </c>
      <c r="F12" s="15" t="s">
        <v>73</v>
      </c>
      <c r="G12" s="23">
        <v>7000</v>
      </c>
      <c r="H12" s="23"/>
      <c r="I12" s="23">
        <v>7000</v>
      </c>
      <c r="J12" s="23">
        <v>7000</v>
      </c>
      <c r="K12" s="9"/>
      <c r="L12" s="9"/>
      <c r="M12" s="9"/>
      <c r="N12" s="9"/>
    </row>
    <row r="13" spans="1:14" ht="18.75">
      <c r="A13" s="15" t="s">
        <v>49</v>
      </c>
      <c r="B13" s="15"/>
      <c r="C13" s="15"/>
      <c r="D13" s="15"/>
      <c r="E13" s="15"/>
      <c r="F13" s="15"/>
      <c r="G13" s="24">
        <f aca="true" t="shared" si="0" ref="G13:G30">H13+I13</f>
        <v>0</v>
      </c>
      <c r="H13" s="24"/>
      <c r="I13" s="24"/>
      <c r="J13" s="24"/>
      <c r="K13" s="9"/>
      <c r="L13" s="9"/>
      <c r="M13" s="9"/>
      <c r="N13" s="9"/>
    </row>
    <row r="14" spans="1:14" ht="18.75">
      <c r="A14" s="15" t="s">
        <v>50</v>
      </c>
      <c r="B14" s="15">
        <v>1000</v>
      </c>
      <c r="C14" s="15"/>
      <c r="D14" s="15" t="s">
        <v>51</v>
      </c>
      <c r="E14" s="15"/>
      <c r="F14" s="15"/>
      <c r="G14" s="24">
        <f t="shared" si="0"/>
        <v>566379.38</v>
      </c>
      <c r="H14" s="24">
        <f>H15</f>
        <v>558899.38</v>
      </c>
      <c r="I14" s="24">
        <v>7480</v>
      </c>
      <c r="J14" s="24">
        <v>7480</v>
      </c>
      <c r="K14" s="9"/>
      <c r="L14" s="9"/>
      <c r="M14" s="9"/>
      <c r="N14" s="9"/>
    </row>
    <row r="15" spans="1:14" ht="168.75">
      <c r="A15" s="15" t="s">
        <v>52</v>
      </c>
      <c r="B15" s="15">
        <v>1010</v>
      </c>
      <c r="C15" s="15">
        <v>910</v>
      </c>
      <c r="D15" s="15" t="s">
        <v>53</v>
      </c>
      <c r="E15" s="15" t="s">
        <v>54</v>
      </c>
      <c r="F15" s="15" t="s">
        <v>73</v>
      </c>
      <c r="G15" s="24">
        <f>H15+I15</f>
        <v>566379.38</v>
      </c>
      <c r="H15" s="24">
        <v>558899.38</v>
      </c>
      <c r="I15" s="24">
        <v>7480</v>
      </c>
      <c r="J15" s="24">
        <v>7480</v>
      </c>
      <c r="K15" s="9"/>
      <c r="L15" s="9"/>
      <c r="M15" s="9"/>
      <c r="N15" s="9"/>
    </row>
    <row r="16" spans="1:14" ht="30" customHeight="1">
      <c r="A16" s="15" t="s">
        <v>55</v>
      </c>
      <c r="B16" s="15">
        <v>3000</v>
      </c>
      <c r="C16" s="15"/>
      <c r="D16" s="15" t="s">
        <v>56</v>
      </c>
      <c r="E16" s="15"/>
      <c r="F16" s="15"/>
      <c r="G16" s="24">
        <v>3000</v>
      </c>
      <c r="H16" s="24">
        <v>3000</v>
      </c>
      <c r="I16" s="24"/>
      <c r="J16" s="24"/>
      <c r="K16" s="9"/>
      <c r="L16" s="9"/>
      <c r="M16" s="9"/>
      <c r="N16" s="9"/>
    </row>
    <row r="17" spans="1:14" ht="99" customHeight="1">
      <c r="A17" s="15" t="s">
        <v>57</v>
      </c>
      <c r="B17" s="15">
        <v>3242</v>
      </c>
      <c r="C17" s="15">
        <v>1090</v>
      </c>
      <c r="D17" s="15" t="s">
        <v>58</v>
      </c>
      <c r="E17" s="15" t="s">
        <v>59</v>
      </c>
      <c r="F17" s="15" t="s">
        <v>74</v>
      </c>
      <c r="G17" s="24">
        <v>3000</v>
      </c>
      <c r="H17" s="24">
        <v>3000</v>
      </c>
      <c r="I17" s="24"/>
      <c r="J17" s="24"/>
      <c r="K17" s="9"/>
      <c r="L17" s="9"/>
      <c r="M17" s="9"/>
      <c r="N17" s="9"/>
    </row>
    <row r="18" spans="1:14" ht="18.75">
      <c r="A18" s="15" t="s">
        <v>61</v>
      </c>
      <c r="B18" s="15">
        <v>4000</v>
      </c>
      <c r="C18" s="15"/>
      <c r="D18" s="15" t="s">
        <v>60</v>
      </c>
      <c r="E18" s="15"/>
      <c r="F18" s="15"/>
      <c r="G18" s="24">
        <v>12000</v>
      </c>
      <c r="H18" s="24">
        <v>12000</v>
      </c>
      <c r="I18" s="24"/>
      <c r="J18" s="24"/>
      <c r="K18" s="9"/>
      <c r="L18" s="9"/>
      <c r="M18" s="9"/>
      <c r="N18" s="9"/>
    </row>
    <row r="19" spans="1:14" ht="168.75">
      <c r="A19" s="15" t="s">
        <v>94</v>
      </c>
      <c r="B19" s="15">
        <v>4060</v>
      </c>
      <c r="C19" s="15" t="s">
        <v>95</v>
      </c>
      <c r="D19" s="15" t="s">
        <v>96</v>
      </c>
      <c r="E19" s="15" t="s">
        <v>71</v>
      </c>
      <c r="F19" s="15" t="s">
        <v>76</v>
      </c>
      <c r="G19" s="24">
        <v>2000</v>
      </c>
      <c r="H19" s="24">
        <v>2000</v>
      </c>
      <c r="I19" s="24"/>
      <c r="J19" s="24"/>
      <c r="K19" s="9"/>
      <c r="L19" s="9"/>
      <c r="M19" s="9"/>
      <c r="N19" s="9"/>
    </row>
    <row r="20" spans="1:14" ht="150">
      <c r="A20" s="15" t="s">
        <v>62</v>
      </c>
      <c r="B20" s="15">
        <v>4082</v>
      </c>
      <c r="C20" s="15" t="s">
        <v>63</v>
      </c>
      <c r="D20" s="15" t="s">
        <v>64</v>
      </c>
      <c r="E20" s="15" t="s">
        <v>65</v>
      </c>
      <c r="F20" s="15" t="s">
        <v>75</v>
      </c>
      <c r="G20" s="24">
        <v>10000</v>
      </c>
      <c r="H20" s="24">
        <v>10000</v>
      </c>
      <c r="I20" s="24"/>
      <c r="J20" s="24"/>
      <c r="K20" s="9"/>
      <c r="L20" s="9"/>
      <c r="M20" s="9"/>
      <c r="N20" s="9"/>
    </row>
    <row r="21" spans="1:14" ht="37.5">
      <c r="A21" s="15" t="s">
        <v>66</v>
      </c>
      <c r="B21" s="15">
        <v>6000</v>
      </c>
      <c r="C21" s="15"/>
      <c r="D21" s="15" t="s">
        <v>67</v>
      </c>
      <c r="E21" s="15"/>
      <c r="F21" s="15"/>
      <c r="G21" s="24">
        <f t="shared" si="0"/>
        <v>70246</v>
      </c>
      <c r="H21" s="24">
        <v>70246</v>
      </c>
      <c r="I21" s="24"/>
      <c r="J21" s="24"/>
      <c r="K21" s="9"/>
      <c r="L21" s="9"/>
      <c r="M21" s="9"/>
      <c r="N21" s="9"/>
    </row>
    <row r="22" spans="1:14" ht="168.75">
      <c r="A22" s="15" t="s">
        <v>68</v>
      </c>
      <c r="B22" s="15">
        <v>6030</v>
      </c>
      <c r="C22" s="15" t="s">
        <v>69</v>
      </c>
      <c r="D22" s="15" t="s">
        <v>70</v>
      </c>
      <c r="E22" s="15" t="s">
        <v>71</v>
      </c>
      <c r="F22" s="15" t="s">
        <v>76</v>
      </c>
      <c r="G22" s="24">
        <f t="shared" si="0"/>
        <v>20246</v>
      </c>
      <c r="H22" s="24">
        <v>20246</v>
      </c>
      <c r="I22" s="24"/>
      <c r="J22" s="24"/>
      <c r="K22" s="9"/>
      <c r="L22" s="9"/>
      <c r="M22" s="9"/>
      <c r="N22" s="9"/>
    </row>
    <row r="23" spans="1:14" ht="211.5" customHeight="1">
      <c r="A23" s="15" t="s">
        <v>68</v>
      </c>
      <c r="B23" s="15">
        <v>6030</v>
      </c>
      <c r="C23" s="15" t="s">
        <v>69</v>
      </c>
      <c r="D23" s="15" t="s">
        <v>70</v>
      </c>
      <c r="E23" s="15" t="s">
        <v>72</v>
      </c>
      <c r="F23" s="15" t="s">
        <v>77</v>
      </c>
      <c r="G23" s="24">
        <f t="shared" si="0"/>
        <v>50000</v>
      </c>
      <c r="H23" s="24">
        <v>50000</v>
      </c>
      <c r="I23" s="24"/>
      <c r="J23" s="24"/>
      <c r="K23" s="9"/>
      <c r="L23" s="9"/>
      <c r="M23" s="9"/>
      <c r="N23" s="9"/>
    </row>
    <row r="24" spans="1:14" ht="18.75">
      <c r="A24" s="15" t="s">
        <v>84</v>
      </c>
      <c r="B24" s="15">
        <v>7000</v>
      </c>
      <c r="C24" s="15"/>
      <c r="D24" s="15" t="s">
        <v>85</v>
      </c>
      <c r="E24" s="15"/>
      <c r="F24" s="15"/>
      <c r="G24" s="24">
        <f t="shared" si="0"/>
        <v>544853</v>
      </c>
      <c r="H24" s="24">
        <v>328853</v>
      </c>
      <c r="I24" s="24">
        <v>216000</v>
      </c>
      <c r="J24" s="24">
        <v>216000</v>
      </c>
      <c r="K24" s="9"/>
      <c r="L24" s="9"/>
      <c r="M24" s="9"/>
      <c r="N24" s="9"/>
    </row>
    <row r="25" spans="1:14" ht="149.25" customHeight="1">
      <c r="A25" s="15" t="s">
        <v>78</v>
      </c>
      <c r="B25" s="15">
        <v>7350</v>
      </c>
      <c r="C25" s="15" t="s">
        <v>81</v>
      </c>
      <c r="D25" s="15" t="s">
        <v>79</v>
      </c>
      <c r="E25" s="15" t="s">
        <v>71</v>
      </c>
      <c r="F25" s="15" t="s">
        <v>76</v>
      </c>
      <c r="G25" s="24">
        <f t="shared" si="0"/>
        <v>216000</v>
      </c>
      <c r="H25" s="24"/>
      <c r="I25" s="24">
        <v>216000</v>
      </c>
      <c r="J25" s="24">
        <v>216000</v>
      </c>
      <c r="K25" s="9"/>
      <c r="L25" s="9"/>
      <c r="M25" s="9"/>
      <c r="N25" s="9"/>
    </row>
    <row r="26" spans="1:14" ht="149.25" customHeight="1">
      <c r="A26" s="15" t="s">
        <v>97</v>
      </c>
      <c r="B26" s="15">
        <v>7364</v>
      </c>
      <c r="C26" s="15" t="s">
        <v>98</v>
      </c>
      <c r="D26" s="15" t="s">
        <v>99</v>
      </c>
      <c r="E26" s="15"/>
      <c r="F26" s="15" t="s">
        <v>100</v>
      </c>
      <c r="G26" s="24">
        <v>328853</v>
      </c>
      <c r="H26" s="24">
        <v>328853</v>
      </c>
      <c r="I26" s="24"/>
      <c r="J26" s="24"/>
      <c r="K26" s="9"/>
      <c r="L26" s="9"/>
      <c r="M26" s="9"/>
      <c r="N26" s="9"/>
    </row>
    <row r="27" spans="1:14" ht="18.75">
      <c r="A27" s="15" t="s">
        <v>86</v>
      </c>
      <c r="B27" s="15">
        <v>8000</v>
      </c>
      <c r="C27" s="15"/>
      <c r="D27" s="15" t="s">
        <v>87</v>
      </c>
      <c r="E27" s="15"/>
      <c r="F27" s="15"/>
      <c r="G27" s="24">
        <f>H27+I27</f>
        <v>27560</v>
      </c>
      <c r="H27" s="24">
        <v>17060</v>
      </c>
      <c r="I27" s="24">
        <v>10500</v>
      </c>
      <c r="J27" s="24"/>
      <c r="K27" s="9"/>
      <c r="L27" s="9"/>
      <c r="M27" s="9"/>
      <c r="N27" s="9"/>
    </row>
    <row r="28" spans="1:14" ht="75">
      <c r="A28" s="15"/>
      <c r="B28" s="15">
        <v>8110</v>
      </c>
      <c r="C28" s="15" t="s">
        <v>88</v>
      </c>
      <c r="D28" s="15" t="s">
        <v>89</v>
      </c>
      <c r="E28" s="15"/>
      <c r="F28" s="15" t="s">
        <v>90</v>
      </c>
      <c r="G28" s="24">
        <v>17060</v>
      </c>
      <c r="H28" s="24">
        <v>17060</v>
      </c>
      <c r="I28" s="24"/>
      <c r="J28" s="24"/>
      <c r="K28" s="9"/>
      <c r="L28" s="9"/>
      <c r="M28" s="9"/>
      <c r="N28" s="9"/>
    </row>
    <row r="29" spans="1:14" ht="168.75">
      <c r="A29" s="15" t="s">
        <v>80</v>
      </c>
      <c r="B29" s="15">
        <v>8311</v>
      </c>
      <c r="C29" s="15" t="s">
        <v>82</v>
      </c>
      <c r="D29" s="15" t="s">
        <v>83</v>
      </c>
      <c r="E29" s="15" t="s">
        <v>71</v>
      </c>
      <c r="F29" s="15" t="s">
        <v>76</v>
      </c>
      <c r="G29" s="24">
        <f t="shared" si="0"/>
        <v>10500</v>
      </c>
      <c r="H29" s="24"/>
      <c r="I29" s="24">
        <v>10500</v>
      </c>
      <c r="J29" s="24"/>
      <c r="K29" s="9"/>
      <c r="L29" s="9"/>
      <c r="M29" s="9"/>
      <c r="N29" s="9"/>
    </row>
    <row r="30" spans="1:14" ht="18.75">
      <c r="A30" s="15" t="s">
        <v>13</v>
      </c>
      <c r="B30" s="15" t="s">
        <v>13</v>
      </c>
      <c r="C30" s="15" t="s">
        <v>13</v>
      </c>
      <c r="D30" s="17" t="s">
        <v>26</v>
      </c>
      <c r="E30" s="15" t="s">
        <v>13</v>
      </c>
      <c r="F30" s="15" t="s">
        <v>13</v>
      </c>
      <c r="G30" s="24">
        <f t="shared" si="0"/>
        <v>1231038.38</v>
      </c>
      <c r="H30" s="24">
        <f>H27+H24+H21+H18+H16+H14</f>
        <v>990058.38</v>
      </c>
      <c r="I30" s="24">
        <v>240980</v>
      </c>
      <c r="J30" s="24">
        <v>230480</v>
      </c>
      <c r="K30" s="9"/>
      <c r="L30" s="9"/>
      <c r="M30" s="9"/>
      <c r="N30" s="9"/>
    </row>
    <row r="31" spans="1:14" ht="18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8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8.75">
      <c r="A33" s="9" t="s">
        <v>148</v>
      </c>
      <c r="B33" s="9"/>
      <c r="C33" s="9"/>
      <c r="E33" s="9"/>
      <c r="F33" s="9"/>
      <c r="G33" s="9"/>
      <c r="H33" s="9" t="s">
        <v>147</v>
      </c>
      <c r="I33" s="9"/>
      <c r="J33" s="9"/>
      <c r="K33" s="9"/>
      <c r="L33" s="9"/>
      <c r="M33" s="9"/>
      <c r="N33" s="9"/>
    </row>
    <row r="34" spans="1:14" ht="18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8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8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8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8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8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8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8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8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8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8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8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8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1" ht="18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8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8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8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8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8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8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8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8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8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8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8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8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8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8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8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8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8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8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8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8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8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8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8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8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8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8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8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</sheetData>
  <sheetProtection/>
  <mergeCells count="11">
    <mergeCell ref="E7:E8"/>
    <mergeCell ref="F7:F8"/>
    <mergeCell ref="G3:J3"/>
    <mergeCell ref="G7:G8"/>
    <mergeCell ref="H7:H8"/>
    <mergeCell ref="I7:J7"/>
    <mergeCell ref="A4:J4"/>
    <mergeCell ref="A7:A8"/>
    <mergeCell ref="B7:B8"/>
    <mergeCell ref="C7:C8"/>
    <mergeCell ref="D7:D8"/>
  </mergeCells>
  <printOptions/>
  <pageMargins left="0.35433070866141736" right="0.35433070866141736" top="1.141732283464567" bottom="0.35433070866141736" header="0.31496062992125984" footer="0.15748031496062992"/>
  <pageSetup fitToHeight="5" fitToWidth="1" horizontalDpi="600" verticalDpi="600" orientation="landscape" paperSize="9" scale="73" r:id="rId1"/>
  <rowBreaks count="2" manualBreakCount="2">
    <brk id="17" max="255" man="1"/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D16" sqref="D16"/>
    </sheetView>
  </sheetViews>
  <sheetFormatPr defaultColWidth="9.140625" defaultRowHeight="15"/>
  <cols>
    <col min="1" max="3" width="15.8515625" style="4" customWidth="1"/>
    <col min="4" max="4" width="32.57421875" style="4" customWidth="1"/>
    <col min="5" max="5" width="9.140625" style="4" customWidth="1"/>
    <col min="6" max="6" width="20.57421875" style="4" customWidth="1"/>
    <col min="7" max="7" width="11.28125" style="4" customWidth="1"/>
    <col min="8" max="8" width="9.140625" style="4" customWidth="1"/>
    <col min="9" max="11" width="11.7109375" style="4" customWidth="1"/>
    <col min="12" max="12" width="12.28125" style="4" customWidth="1"/>
    <col min="13" max="16384" width="9.140625" style="4" customWidth="1"/>
  </cols>
  <sheetData>
    <row r="1" ht="15.75">
      <c r="I1" s="8" t="s">
        <v>41</v>
      </c>
    </row>
    <row r="2" ht="15.75">
      <c r="I2" s="8" t="s">
        <v>28</v>
      </c>
    </row>
    <row r="3" ht="15.75">
      <c r="I3" s="8" t="s">
        <v>42</v>
      </c>
    </row>
    <row r="4" spans="1:12" ht="34.5" customHeight="1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6" spans="1:12" ht="15.75">
      <c r="A6" s="25" t="s">
        <v>22</v>
      </c>
      <c r="B6" s="25" t="s">
        <v>23</v>
      </c>
      <c r="C6" s="25" t="s">
        <v>24</v>
      </c>
      <c r="D6" s="25" t="s">
        <v>25</v>
      </c>
      <c r="E6" s="25" t="s">
        <v>31</v>
      </c>
      <c r="F6" s="25" t="s">
        <v>32</v>
      </c>
      <c r="G6" s="25" t="s">
        <v>33</v>
      </c>
      <c r="H6" s="25" t="s">
        <v>34</v>
      </c>
      <c r="I6" s="25" t="s">
        <v>35</v>
      </c>
      <c r="J6" s="25"/>
      <c r="K6" s="25"/>
      <c r="L6" s="25" t="s">
        <v>36</v>
      </c>
    </row>
    <row r="7" spans="1:12" ht="110.25">
      <c r="A7" s="25"/>
      <c r="B7" s="25"/>
      <c r="C7" s="25"/>
      <c r="D7" s="25"/>
      <c r="E7" s="25"/>
      <c r="F7" s="25"/>
      <c r="G7" s="25"/>
      <c r="H7" s="25"/>
      <c r="I7" s="1" t="s">
        <v>37</v>
      </c>
      <c r="J7" s="1" t="s">
        <v>38</v>
      </c>
      <c r="K7" s="1" t="s">
        <v>39</v>
      </c>
      <c r="L7" s="25"/>
    </row>
    <row r="8" spans="1:12" ht="15.7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</row>
    <row r="9" spans="1:12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>
      <c r="A10" s="1" t="s">
        <v>13</v>
      </c>
      <c r="B10" s="1" t="s">
        <v>13</v>
      </c>
      <c r="C10" s="1" t="s">
        <v>13</v>
      </c>
      <c r="D10" s="3" t="s">
        <v>26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"/>
      <c r="K10" s="1"/>
      <c r="L10" s="1"/>
    </row>
  </sheetData>
  <sheetProtection/>
  <mergeCells count="11">
    <mergeCell ref="F6:F7"/>
    <mergeCell ref="G6:G7"/>
    <mergeCell ref="H6:H7"/>
    <mergeCell ref="I6:K6"/>
    <mergeCell ref="L6:L7"/>
    <mergeCell ref="A4:L4"/>
    <mergeCell ref="A6:A7"/>
    <mergeCell ref="B6:B7"/>
    <mergeCell ref="C6:C7"/>
    <mergeCell ref="D6:D7"/>
    <mergeCell ref="E6:E7"/>
  </mergeCells>
  <printOptions/>
  <pageMargins left="0.16" right="0.16" top="0.75" bottom="0.32" header="0.3" footer="0.3"/>
  <pageSetup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ЮУФинуправление</cp:lastModifiedBy>
  <cp:lastPrinted>2020-12-15T07:56:58Z</cp:lastPrinted>
  <dcterms:created xsi:type="dcterms:W3CDTF">2019-01-02T13:08:33Z</dcterms:created>
  <dcterms:modified xsi:type="dcterms:W3CDTF">2020-12-15T07:57:26Z</dcterms:modified>
  <cp:category/>
  <cp:version/>
  <cp:contentType/>
  <cp:contentStatus/>
</cp:coreProperties>
</file>